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<sst xmlns="http://schemas.openxmlformats.org/spreadsheetml/2006/main" count="93" uniqueCount="86">
  <si>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Сведения по начислению оплаты за жилье с разбивкой по услугам</t>
  </si>
  <si>
    <t>по адресу</t>
  </si>
  <si>
    <t xml:space="preserve"> Московский проспект д.207</t>
  </si>
  <si>
    <t>Услуга</t>
  </si>
  <si>
    <t>Начислено</t>
  </si>
  <si>
    <t>собств</t>
  </si>
  <si>
    <t>муниц</t>
  </si>
  <si>
    <t>Всего</t>
  </si>
  <si>
    <t>начислено</t>
  </si>
  <si>
    <t>Поступления</t>
  </si>
  <si>
    <t>собств.</t>
  </si>
  <si>
    <t>муниц.</t>
  </si>
  <si>
    <t xml:space="preserve">Всего </t>
  </si>
  <si>
    <t>поступления</t>
  </si>
  <si>
    <t>Тех.обслуживание</t>
  </si>
  <si>
    <t>текущий ремонт</t>
  </si>
  <si>
    <t>Социальный наем</t>
  </si>
  <si>
    <t>Обсл.лифта</t>
  </si>
  <si>
    <t>Уборка лестниц</t>
  </si>
  <si>
    <t>Очистка мусоропровода</t>
  </si>
  <si>
    <t>Вывоз мусора</t>
  </si>
  <si>
    <t>АППЗ</t>
  </si>
  <si>
    <t>Освещение МОП</t>
  </si>
  <si>
    <t>Холодная вода</t>
  </si>
  <si>
    <t>Горячая вода</t>
  </si>
  <si>
    <t>Отопление</t>
  </si>
  <si>
    <t>Радио</t>
  </si>
  <si>
    <t>Антенна</t>
  </si>
  <si>
    <t>Услуги сб.банка</t>
  </si>
  <si>
    <t>Доплата ХВС</t>
  </si>
  <si>
    <t>ПЗУ</t>
  </si>
  <si>
    <t>Долг перед</t>
  </si>
  <si>
    <t>упр.орг.</t>
  </si>
  <si>
    <t>и поступлению платежей за период с января по декабрь 2010 г.</t>
  </si>
  <si>
    <t>Всего пост.</t>
  </si>
  <si>
    <t>с уч. зад.</t>
  </si>
  <si>
    <t>Упр. мн. домом</t>
  </si>
  <si>
    <t>Услуги ВЦ</t>
  </si>
  <si>
    <t>Пеня</t>
  </si>
  <si>
    <t>Сан.сод.придом.тер.</t>
  </si>
  <si>
    <t>текущий</t>
  </si>
  <si>
    <t>ремонт</t>
  </si>
  <si>
    <t>поступило</t>
  </si>
  <si>
    <t>в том</t>
  </si>
  <si>
    <t>числе</t>
  </si>
  <si>
    <t>ндс</t>
  </si>
  <si>
    <t>сумма</t>
  </si>
  <si>
    <t>в руб.</t>
  </si>
  <si>
    <t>Итого:</t>
  </si>
  <si>
    <t xml:space="preserve">Ведущий инженер </t>
  </si>
  <si>
    <t>Гагарина Г.И.</t>
  </si>
  <si>
    <t>Главный бухгалтер</t>
  </si>
  <si>
    <t>Егоров С.С.</t>
  </si>
  <si>
    <t>1. Установка металлической двери</t>
  </si>
  <si>
    <t>противопожарной (ООО "Компания</t>
  </si>
  <si>
    <t>станции с заменой магнитного пускателя</t>
  </si>
  <si>
    <t>2. Работы по замене АВР в насосной</t>
  </si>
  <si>
    <t xml:space="preserve">3.  Ремонт цементной стяжки пола в </t>
  </si>
  <si>
    <t xml:space="preserve">тамбуре,замена плиток керамогранитных </t>
  </si>
  <si>
    <t>11м2</t>
  </si>
  <si>
    <t>4. Масляная окраска ранее окрашенных</t>
  </si>
  <si>
    <t>дверей за 2 раза антикоррозийной</t>
  </si>
  <si>
    <t>колерной финской краской (28,08м2</t>
  </si>
  <si>
    <t>5. Сантехнические работы в ИТП (смена</t>
  </si>
  <si>
    <t>задвижек "NAVAL"-1шт.,М ЗВ-2шт.</t>
  </si>
  <si>
    <t>6. Ремонт системы горячего водоснаб-</t>
  </si>
  <si>
    <t>жения( ремонт труб 18мп, смена запорной</t>
  </si>
  <si>
    <t>"Город")-февраль</t>
  </si>
  <si>
    <t>март</t>
  </si>
  <si>
    <t>арматуры-5шт.)-сентябрь</t>
  </si>
  <si>
    <t>7. Аварийно-восстановительные работы</t>
  </si>
  <si>
    <t>8.Ремонт лестничной клетки (запасной</t>
  </si>
  <si>
    <t>Сумма перевыпол-</t>
  </si>
  <si>
    <t>сумма не</t>
  </si>
  <si>
    <t>освоенная</t>
  </si>
  <si>
    <t>в 2010г</t>
  </si>
  <si>
    <t xml:space="preserve">Работы, выполненные по текущему </t>
  </si>
  <si>
    <t>ремонту в 2011 г.</t>
  </si>
  <si>
    <t>В том числе:</t>
  </si>
  <si>
    <t>на 2012г.</t>
  </si>
  <si>
    <t>выполнения</t>
  </si>
  <si>
    <t xml:space="preserve">Ремонт лестничной клетки </t>
  </si>
  <si>
    <t>выход №1)</t>
  </si>
  <si>
    <t>(запасной выход №2)</t>
  </si>
  <si>
    <t>работ в 2012 г.</t>
  </si>
  <si>
    <t>Сумма и вид планируемых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</si>
</sst>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125" zoomScaleNormal="125" zoomScaleSheetLayoutView="100" workbookViewId="0" topLeftCell="A1">
      <selection activeCell="P7" sqref="P7"/>
    </sheetView>
  </sheetViews>
  <sheetFormatPr defaultColWidth="9.00390625" defaultRowHeight="12.75"/>
  <cols>
    <col min="1" max="1" width="22.625" style="0" customWidth="1"/>
    <col min="2" max="2" width="12.375" style="0" hidden="1" customWidth="1"/>
    <col min="3" max="3" width="10.375" style="0" hidden="1" customWidth="1"/>
    <col min="4" max="4" width="11.125" style="0" bestFit="1" customWidth="1"/>
    <col min="5" max="5" width="14.125" style="0" hidden="1" customWidth="1"/>
    <col min="6" max="6" width="13.00390625" style="0" hidden="1" customWidth="1"/>
    <col min="7" max="7" width="12.875" style="0" hidden="1" customWidth="1"/>
    <col min="8" max="8" width="0.875" style="0" customWidth="1"/>
    <col min="9" max="9" width="12.875" style="0" hidden="1" customWidth="1"/>
    <col min="10" max="10" width="12.625" style="0" hidden="1" customWidth="1"/>
    <col min="11" max="11" width="12.625" style="0" customWidth="1"/>
    <col min="12" max="12" width="13.375" style="0" customWidth="1"/>
    <col min="13" max="13" width="11.75390625" style="0" customWidth="1"/>
    <col min="14" max="14" width="10.875" style="0" bestFit="1" customWidth="1"/>
  </cols>
  <sheetData>
    <row r="1" spans="1:9" ht="12.7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7"/>
      <c r="C2" s="7"/>
      <c r="D2" s="7"/>
      <c r="E2" s="7"/>
      <c r="F2" s="7"/>
      <c r="G2" s="7"/>
      <c r="H2" s="7"/>
      <c r="I2" s="7"/>
    </row>
    <row r="3" spans="1:9" ht="12.75">
      <c r="A3" s="7" t="s">
        <v>1</v>
      </c>
      <c r="B3" s="7" t="s">
        <v>2</v>
      </c>
      <c r="C3" s="7"/>
      <c r="D3" s="7"/>
      <c r="E3" s="7"/>
      <c r="F3" s="7"/>
      <c r="G3" s="7"/>
      <c r="H3" s="7"/>
      <c r="I3" s="7"/>
    </row>
    <row r="6" spans="1:14" ht="12.75">
      <c r="A6" s="10" t="s">
        <v>3</v>
      </c>
      <c r="B6" s="11" t="s">
        <v>4</v>
      </c>
      <c r="C6" s="11" t="s">
        <v>4</v>
      </c>
      <c r="D6" s="12" t="s">
        <v>7</v>
      </c>
      <c r="E6" s="13"/>
      <c r="F6" s="13"/>
      <c r="G6" s="13"/>
      <c r="H6" s="10"/>
      <c r="I6" s="11" t="s">
        <v>9</v>
      </c>
      <c r="J6" s="11" t="s">
        <v>9</v>
      </c>
      <c r="K6" s="11" t="s">
        <v>12</v>
      </c>
      <c r="L6" s="11" t="s">
        <v>34</v>
      </c>
      <c r="M6" s="11" t="s">
        <v>31</v>
      </c>
      <c r="N6" s="2"/>
    </row>
    <row r="7" spans="1:14" ht="12.75">
      <c r="A7" s="14"/>
      <c r="B7" s="15" t="s">
        <v>5</v>
      </c>
      <c r="C7" s="15" t="s">
        <v>6</v>
      </c>
      <c r="D7" s="16" t="s">
        <v>8</v>
      </c>
      <c r="E7" s="13"/>
      <c r="F7" s="13"/>
      <c r="G7" s="13"/>
      <c r="H7" s="17"/>
      <c r="I7" s="15" t="s">
        <v>10</v>
      </c>
      <c r="J7" s="15" t="s">
        <v>11</v>
      </c>
      <c r="K7" s="15" t="s">
        <v>13</v>
      </c>
      <c r="L7" s="15" t="s">
        <v>35</v>
      </c>
      <c r="M7" s="15" t="s">
        <v>32</v>
      </c>
      <c r="N7" s="2"/>
    </row>
    <row r="8" spans="1:14" ht="12.75">
      <c r="A8" s="2" t="s">
        <v>14</v>
      </c>
      <c r="B8" s="2">
        <v>636421.22</v>
      </c>
      <c r="C8" s="2">
        <v>44493.58</v>
      </c>
      <c r="D8" s="2">
        <f>C8+B8</f>
        <v>680914.7999999999</v>
      </c>
      <c r="H8" s="1"/>
      <c r="I8" s="2">
        <v>646607.01</v>
      </c>
      <c r="J8" s="2">
        <v>45618.34</v>
      </c>
      <c r="K8" s="2">
        <f>I8+J8</f>
        <v>692225.35</v>
      </c>
      <c r="L8" s="3">
        <f>K8*L30</f>
        <v>641692.89945</v>
      </c>
      <c r="M8" s="3">
        <f>D8-L8</f>
        <v>39221.900549999904</v>
      </c>
      <c r="N8" s="2"/>
    </row>
    <row r="9" spans="1:14" ht="12.75">
      <c r="A9" s="2" t="s">
        <v>15</v>
      </c>
      <c r="B9" s="2">
        <v>530716.53</v>
      </c>
      <c r="C9" s="2">
        <v>37959.33</v>
      </c>
      <c r="D9" s="2">
        <f aca="true" t="shared" si="0" ref="D9:D27">C9+B9</f>
        <v>568675.86</v>
      </c>
      <c r="H9" s="1"/>
      <c r="I9" s="2">
        <v>536884.73</v>
      </c>
      <c r="J9" s="2">
        <v>42174.2</v>
      </c>
      <c r="K9" s="2">
        <f aca="true" t="shared" si="1" ref="K9:K28">I9+J9</f>
        <v>579058.9299999999</v>
      </c>
      <c r="L9" s="3">
        <f>L30*K9</f>
        <v>536787.6281099999</v>
      </c>
      <c r="M9" s="3">
        <f aca="true" t="shared" si="2" ref="M9:M28">D9-L9</f>
        <v>31888.231890000054</v>
      </c>
      <c r="N9" s="2"/>
    </row>
    <row r="10" spans="1:14" ht="12.75">
      <c r="A10" s="2" t="s">
        <v>16</v>
      </c>
      <c r="B10" s="2"/>
      <c r="C10" s="2">
        <v>25962.44</v>
      </c>
      <c r="D10" s="2">
        <f t="shared" si="0"/>
        <v>25962.44</v>
      </c>
      <c r="H10" s="1"/>
      <c r="I10" s="2"/>
      <c r="J10" s="2">
        <v>28478.52</v>
      </c>
      <c r="K10" s="2">
        <f t="shared" si="1"/>
        <v>28478.52</v>
      </c>
      <c r="L10" s="3">
        <f>L30*K10-706</f>
        <v>25693.588040000002</v>
      </c>
      <c r="M10" s="3">
        <f t="shared" si="2"/>
        <v>268.8519599999963</v>
      </c>
      <c r="N10" s="2"/>
    </row>
    <row r="11" spans="1:14" ht="12.75">
      <c r="A11" s="2" t="s">
        <v>36</v>
      </c>
      <c r="B11" s="2"/>
      <c r="C11" s="2">
        <v>4666.51</v>
      </c>
      <c r="D11" s="2">
        <f t="shared" si="0"/>
        <v>4666.51</v>
      </c>
      <c r="H11" s="1"/>
      <c r="I11" s="2"/>
      <c r="J11" s="2">
        <v>4256.81</v>
      </c>
      <c r="K11" s="2">
        <f t="shared" si="1"/>
        <v>4256.81</v>
      </c>
      <c r="L11" s="3">
        <f>L30*K11</f>
        <v>3946.0628700000007</v>
      </c>
      <c r="M11" s="3">
        <f t="shared" si="2"/>
        <v>720.4471299999996</v>
      </c>
      <c r="N11" s="2"/>
    </row>
    <row r="12" spans="1:14" ht="12.75">
      <c r="A12" s="2" t="s">
        <v>17</v>
      </c>
      <c r="B12" s="2">
        <v>90275.67</v>
      </c>
      <c r="C12" s="2">
        <v>6515.58</v>
      </c>
      <c r="D12" s="2">
        <f t="shared" si="0"/>
        <v>96791.25</v>
      </c>
      <c r="H12" s="1"/>
      <c r="I12" s="2">
        <v>91399.26</v>
      </c>
      <c r="J12" s="2">
        <v>7745.54</v>
      </c>
      <c r="K12" s="2">
        <f t="shared" si="1"/>
        <v>99144.79999999999</v>
      </c>
      <c r="L12" s="3">
        <f>L30*K12</f>
        <v>91907.22959999999</v>
      </c>
      <c r="M12" s="3">
        <f t="shared" si="2"/>
        <v>4884.0204000000085</v>
      </c>
      <c r="N12" s="2"/>
    </row>
    <row r="13" spans="1:14" ht="12.75">
      <c r="A13" s="2" t="s">
        <v>18</v>
      </c>
      <c r="B13" s="2">
        <v>70911.35</v>
      </c>
      <c r="C13" s="2">
        <v>5397.6</v>
      </c>
      <c r="D13" s="2">
        <f t="shared" si="0"/>
        <v>76308.95000000001</v>
      </c>
      <c r="H13" s="1"/>
      <c r="I13" s="2">
        <v>70815.55</v>
      </c>
      <c r="J13" s="2">
        <v>7469.93</v>
      </c>
      <c r="K13" s="2">
        <f t="shared" si="1"/>
        <v>78285.48000000001</v>
      </c>
      <c r="L13" s="3">
        <f>L30*K13</f>
        <v>72570.63996000001</v>
      </c>
      <c r="M13" s="3">
        <f t="shared" si="2"/>
        <v>3738.3100399999967</v>
      </c>
      <c r="N13" s="2"/>
    </row>
    <row r="14" spans="1:14" ht="12.75">
      <c r="A14" s="2" t="s">
        <v>39</v>
      </c>
      <c r="B14" s="2">
        <v>144646</v>
      </c>
      <c r="C14" s="2">
        <v>10371.66</v>
      </c>
      <c r="D14" s="2">
        <f t="shared" si="0"/>
        <v>155017.66</v>
      </c>
      <c r="H14" s="1"/>
      <c r="I14" s="2">
        <v>146189.48</v>
      </c>
      <c r="J14" s="2">
        <v>11750.96</v>
      </c>
      <c r="K14" s="2">
        <f t="shared" si="1"/>
        <v>157940.44</v>
      </c>
      <c r="L14" s="3">
        <f>K14*L30</f>
        <v>146410.78788000002</v>
      </c>
      <c r="M14" s="3">
        <f t="shared" si="2"/>
        <v>8606.872119999985</v>
      </c>
      <c r="N14" s="2"/>
    </row>
    <row r="15" spans="1:14" ht="12.75">
      <c r="A15" s="2" t="s">
        <v>19</v>
      </c>
      <c r="B15" s="2">
        <v>103080.19</v>
      </c>
      <c r="C15" s="2">
        <v>7374.13</v>
      </c>
      <c r="D15" s="2">
        <f t="shared" si="0"/>
        <v>110454.32</v>
      </c>
      <c r="H15" s="1"/>
      <c r="I15" s="2">
        <v>104270.74</v>
      </c>
      <c r="J15" s="2">
        <v>8258.2</v>
      </c>
      <c r="K15" s="2">
        <f t="shared" si="1"/>
        <v>112528.94</v>
      </c>
      <c r="L15" s="3">
        <f>K15*L30</f>
        <v>104314.32738</v>
      </c>
      <c r="M15" s="3">
        <f t="shared" si="2"/>
        <v>6139.9926200000045</v>
      </c>
      <c r="N15" s="2"/>
    </row>
    <row r="16" spans="1:14" ht="12.75">
      <c r="A16" s="2" t="s">
        <v>20</v>
      </c>
      <c r="B16" s="2">
        <v>161923.27</v>
      </c>
      <c r="C16" s="2">
        <v>12349.37</v>
      </c>
      <c r="D16" s="2">
        <f t="shared" si="0"/>
        <v>174272.63999999998</v>
      </c>
      <c r="H16" s="1"/>
      <c r="I16" s="2">
        <v>161704.54</v>
      </c>
      <c r="J16" s="2">
        <v>15927.78</v>
      </c>
      <c r="K16" s="2">
        <f t="shared" si="1"/>
        <v>177632.32</v>
      </c>
      <c r="L16" s="3">
        <f>L30*K16</f>
        <v>164665.16064000002</v>
      </c>
      <c r="M16" s="3">
        <f t="shared" si="2"/>
        <v>9607.479359999968</v>
      </c>
      <c r="N16" s="2"/>
    </row>
    <row r="17" spans="1:14" ht="12.75">
      <c r="A17" s="2" t="s">
        <v>21</v>
      </c>
      <c r="B17" s="2">
        <v>41305.56</v>
      </c>
      <c r="C17" s="2">
        <v>2956.78</v>
      </c>
      <c r="D17" s="2">
        <f t="shared" si="0"/>
        <v>44262.34</v>
      </c>
      <c r="H17" s="1"/>
      <c r="I17" s="2">
        <v>41772.25</v>
      </c>
      <c r="J17" s="2">
        <v>3334.94</v>
      </c>
      <c r="K17" s="2">
        <f t="shared" si="1"/>
        <v>45107.19</v>
      </c>
      <c r="L17" s="3">
        <f>L30*K17</f>
        <v>41814.365130000006</v>
      </c>
      <c r="M17" s="3">
        <f t="shared" si="2"/>
        <v>2447.974869999991</v>
      </c>
      <c r="N17" s="2"/>
    </row>
    <row r="18" spans="1:14" ht="12.75">
      <c r="A18" s="2" t="s">
        <v>30</v>
      </c>
      <c r="B18" s="2"/>
      <c r="C18" s="2">
        <v>692.92</v>
      </c>
      <c r="D18" s="2">
        <f t="shared" si="0"/>
        <v>692.92</v>
      </c>
      <c r="H18" s="1"/>
      <c r="I18" s="2"/>
      <c r="J18" s="2">
        <v>577.98</v>
      </c>
      <c r="K18" s="2">
        <f t="shared" si="1"/>
        <v>577.98</v>
      </c>
      <c r="L18" s="3">
        <f>K18*L30</f>
        <v>535.78746</v>
      </c>
      <c r="M18" s="3">
        <f t="shared" si="2"/>
        <v>157.13253999999995</v>
      </c>
      <c r="N18" s="2"/>
    </row>
    <row r="19" spans="1:14" ht="12.75">
      <c r="A19" s="2" t="s">
        <v>22</v>
      </c>
      <c r="B19" s="2">
        <v>91887.15</v>
      </c>
      <c r="C19" s="2">
        <v>4069.66</v>
      </c>
      <c r="D19" s="2">
        <f t="shared" si="0"/>
        <v>95956.81</v>
      </c>
      <c r="H19" s="1"/>
      <c r="I19" s="2">
        <v>87554.98</v>
      </c>
      <c r="J19" s="2">
        <v>3161.06</v>
      </c>
      <c r="K19" s="2">
        <f t="shared" si="1"/>
        <v>90716.04</v>
      </c>
      <c r="L19" s="3">
        <f>K19*L30</f>
        <v>84093.76908</v>
      </c>
      <c r="M19" s="3">
        <f t="shared" si="2"/>
        <v>11863.04092</v>
      </c>
      <c r="N19" s="2"/>
    </row>
    <row r="20" spans="1:14" ht="12.75">
      <c r="A20" s="2" t="s">
        <v>23</v>
      </c>
      <c r="B20" s="2">
        <v>1048410.66</v>
      </c>
      <c r="C20" s="2">
        <v>99651.78</v>
      </c>
      <c r="D20" s="2">
        <f t="shared" si="0"/>
        <v>1148062.44</v>
      </c>
      <c r="H20" s="1"/>
      <c r="I20" s="2">
        <v>1057787.01</v>
      </c>
      <c r="J20" s="2">
        <v>103825.92</v>
      </c>
      <c r="K20" s="2">
        <f t="shared" si="1"/>
        <v>1161612.93</v>
      </c>
      <c r="L20" s="3">
        <f>K20*L30</f>
        <v>1076815.18611</v>
      </c>
      <c r="M20" s="3">
        <f t="shared" si="2"/>
        <v>71247.25389000005</v>
      </c>
      <c r="N20" s="2"/>
    </row>
    <row r="21" spans="1:14" ht="12.75">
      <c r="A21" s="2" t="s">
        <v>29</v>
      </c>
      <c r="B21" s="2">
        <v>142139.29</v>
      </c>
      <c r="C21" s="2"/>
      <c r="D21" s="2">
        <f t="shared" si="0"/>
        <v>142139.29</v>
      </c>
      <c r="H21" s="1"/>
      <c r="I21" s="2">
        <v>142052.19</v>
      </c>
      <c r="J21" s="2"/>
      <c r="K21" s="2">
        <f t="shared" si="1"/>
        <v>142052.19</v>
      </c>
      <c r="L21" s="3">
        <f>L30*K21</f>
        <v>131682.38013</v>
      </c>
      <c r="M21" s="3">
        <f t="shared" si="2"/>
        <v>10456.909870000003</v>
      </c>
      <c r="N21" s="2"/>
    </row>
    <row r="22" spans="1:14" ht="12.75">
      <c r="A22" s="2" t="s">
        <v>24</v>
      </c>
      <c r="B22" s="2">
        <v>1165302.66</v>
      </c>
      <c r="C22" s="2">
        <v>104615.75</v>
      </c>
      <c r="D22" s="2">
        <f t="shared" si="0"/>
        <v>1269918.41</v>
      </c>
      <c r="H22" s="1"/>
      <c r="I22" s="2">
        <v>1176573.07</v>
      </c>
      <c r="J22" s="2">
        <v>109649.76</v>
      </c>
      <c r="K22" s="2">
        <f t="shared" si="1"/>
        <v>1286222.83</v>
      </c>
      <c r="L22" s="3">
        <f>L30*K22</f>
        <v>1192328.5634100002</v>
      </c>
      <c r="M22" s="3">
        <f t="shared" si="2"/>
        <v>77589.84658999974</v>
      </c>
      <c r="N22" s="2"/>
    </row>
    <row r="23" spans="1:14" ht="12.75">
      <c r="A23" s="2" t="s">
        <v>25</v>
      </c>
      <c r="B23" s="2">
        <v>1639202.87</v>
      </c>
      <c r="C23" s="2">
        <v>117388.81</v>
      </c>
      <c r="D23" s="2">
        <f t="shared" si="0"/>
        <v>1756591.6800000002</v>
      </c>
      <c r="H23" s="1"/>
      <c r="I23" s="2">
        <v>1656712.79</v>
      </c>
      <c r="J23" s="2">
        <v>128665.71</v>
      </c>
      <c r="K23" s="2">
        <f t="shared" si="1"/>
        <v>1785378.5</v>
      </c>
      <c r="L23" s="3">
        <f>K23*L30</f>
        <v>1655045.8695</v>
      </c>
      <c r="M23" s="3">
        <f t="shared" si="2"/>
        <v>101545.81050000014</v>
      </c>
      <c r="N23" s="2"/>
    </row>
    <row r="24" spans="1:14" ht="12.75">
      <c r="A24" s="2" t="s">
        <v>26</v>
      </c>
      <c r="B24" s="2">
        <v>103378</v>
      </c>
      <c r="C24" s="2">
        <v>7561.37</v>
      </c>
      <c r="D24" s="2">
        <f t="shared" si="0"/>
        <v>110939.37</v>
      </c>
      <c r="H24" s="1"/>
      <c r="I24" s="2">
        <v>104587.88</v>
      </c>
      <c r="J24" s="2">
        <v>8676.02</v>
      </c>
      <c r="K24" s="2">
        <f t="shared" si="1"/>
        <v>113263.90000000001</v>
      </c>
      <c r="L24" s="3">
        <f>K24*L30</f>
        <v>104995.63530000001</v>
      </c>
      <c r="M24" s="3">
        <f t="shared" si="2"/>
        <v>5943.734699999986</v>
      </c>
      <c r="N24" s="2"/>
    </row>
    <row r="25" spans="1:14" ht="12.75">
      <c r="A25" s="2" t="s">
        <v>27</v>
      </c>
      <c r="B25" s="2">
        <v>390224.8</v>
      </c>
      <c r="C25" s="2">
        <v>31286.95</v>
      </c>
      <c r="D25" s="2">
        <f t="shared" si="0"/>
        <v>421511.75</v>
      </c>
      <c r="H25" s="1"/>
      <c r="I25" s="2">
        <v>394456.18</v>
      </c>
      <c r="J25" s="2">
        <v>35651.62</v>
      </c>
      <c r="K25" s="2">
        <f t="shared" si="1"/>
        <v>430107.8</v>
      </c>
      <c r="L25" s="3">
        <f>K25*L30</f>
        <v>398709.9306</v>
      </c>
      <c r="M25" s="3">
        <f t="shared" si="2"/>
        <v>22801.81939999998</v>
      </c>
      <c r="N25" s="2"/>
    </row>
    <row r="26" spans="1:14" ht="12.75">
      <c r="A26" s="2" t="s">
        <v>37</v>
      </c>
      <c r="B26" s="2">
        <v>24584</v>
      </c>
      <c r="C26" s="2"/>
      <c r="D26" s="2">
        <f t="shared" si="0"/>
        <v>24584</v>
      </c>
      <c r="H26" s="1"/>
      <c r="I26" s="2">
        <v>24846.25</v>
      </c>
      <c r="J26" s="2"/>
      <c r="K26" s="2">
        <f t="shared" si="1"/>
        <v>24846.25</v>
      </c>
      <c r="L26" s="3">
        <f>L30*K26</f>
        <v>23032.47375</v>
      </c>
      <c r="M26" s="3">
        <f t="shared" si="2"/>
        <v>1551.526249999999</v>
      </c>
      <c r="N26" s="2"/>
    </row>
    <row r="27" spans="1:14" ht="12.75">
      <c r="A27" s="2" t="s">
        <v>28</v>
      </c>
      <c r="B27" s="2">
        <v>117594.78</v>
      </c>
      <c r="C27" s="2"/>
      <c r="D27" s="2">
        <f t="shared" si="0"/>
        <v>117594.78</v>
      </c>
      <c r="H27" s="1"/>
      <c r="I27" s="2">
        <v>118745.64</v>
      </c>
      <c r="J27" s="2"/>
      <c r="K27" s="2">
        <f t="shared" si="1"/>
        <v>118745.64</v>
      </c>
      <c r="L27" s="3">
        <f>K27*L30</f>
        <v>110077.20828</v>
      </c>
      <c r="M27" s="3">
        <f t="shared" si="2"/>
        <v>7517.571719999993</v>
      </c>
      <c r="N27" s="2"/>
    </row>
    <row r="28" spans="1:14" ht="12.75">
      <c r="A28" s="2" t="s">
        <v>38</v>
      </c>
      <c r="B28" s="2"/>
      <c r="C28" s="2"/>
      <c r="D28" s="2"/>
      <c r="H28" s="1"/>
      <c r="I28" s="2">
        <v>9341.31</v>
      </c>
      <c r="J28" s="2"/>
      <c r="K28" s="2">
        <f t="shared" si="1"/>
        <v>9341.31</v>
      </c>
      <c r="L28" s="3">
        <f>L30*K28</f>
        <v>8659.39437</v>
      </c>
      <c r="M28" s="3">
        <f t="shared" si="2"/>
        <v>-8659.39437</v>
      </c>
      <c r="N28" s="2"/>
    </row>
    <row r="29" spans="1:14" ht="12.75">
      <c r="A29" s="6" t="s">
        <v>7</v>
      </c>
      <c r="B29" s="6">
        <f>SUM(B8:B28)</f>
        <v>6502004</v>
      </c>
      <c r="C29" s="6">
        <f>SUM(C8:C28)</f>
        <v>523314.22000000003</v>
      </c>
      <c r="D29" s="6">
        <f>SUM(D8:D28)</f>
        <v>7025318.220000001</v>
      </c>
      <c r="E29" s="7"/>
      <c r="F29" s="7"/>
      <c r="G29" s="7"/>
      <c r="H29" s="8"/>
      <c r="I29" s="6">
        <f>SUM(I8:I28)</f>
        <v>6572300.8599999985</v>
      </c>
      <c r="J29" s="6">
        <f>SUM(J8:J28)</f>
        <v>565223.29</v>
      </c>
      <c r="K29" s="6">
        <f>SUM(K8:K28)</f>
        <v>7137524.149999999</v>
      </c>
      <c r="L29" s="9">
        <f>D29*L30</f>
        <v>6512469.989940001</v>
      </c>
      <c r="M29" s="9">
        <f>D29*M30</f>
        <v>512848.23006000003</v>
      </c>
      <c r="N29" s="3"/>
    </row>
    <row r="30" spans="12:13" ht="12.75">
      <c r="L30" s="5">
        <v>0.927</v>
      </c>
      <c r="M30" s="4">
        <v>0.073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8.625" style="0" customWidth="1"/>
    <col min="2" max="2" width="9.75390625" style="0" customWidth="1"/>
    <col min="3" max="3" width="9.875" style="0" customWidth="1"/>
    <col min="11" max="11" width="10.625" style="0" customWidth="1"/>
  </cols>
  <sheetData>
    <row r="1" ht="13.5" thickBot="1"/>
    <row r="2" spans="1:14" ht="12.75">
      <c r="A2" s="25" t="s">
        <v>3</v>
      </c>
      <c r="B2" s="25" t="s">
        <v>7</v>
      </c>
      <c r="C2" s="25" t="s">
        <v>7</v>
      </c>
      <c r="D2" s="25" t="s">
        <v>43</v>
      </c>
      <c r="E2" s="40"/>
      <c r="F2" s="41"/>
      <c r="G2" s="41"/>
      <c r="H2" s="42"/>
      <c r="I2" s="32" t="s">
        <v>46</v>
      </c>
      <c r="J2" s="33" t="s">
        <v>73</v>
      </c>
      <c r="K2" s="33" t="s">
        <v>72</v>
      </c>
      <c r="L2" s="33" t="s">
        <v>85</v>
      </c>
      <c r="M2" s="18"/>
      <c r="N2" s="19"/>
    </row>
    <row r="3" spans="1:14" ht="12.75">
      <c r="A3" s="26"/>
      <c r="B3" s="26" t="s">
        <v>8</v>
      </c>
      <c r="C3" s="30" t="s">
        <v>42</v>
      </c>
      <c r="D3" s="30" t="s">
        <v>44</v>
      </c>
      <c r="E3" s="43" t="s">
        <v>76</v>
      </c>
      <c r="F3" s="44"/>
      <c r="G3" s="44"/>
      <c r="H3" s="39"/>
      <c r="I3" s="29" t="s">
        <v>47</v>
      </c>
      <c r="J3" s="31" t="s">
        <v>74</v>
      </c>
      <c r="K3" s="31" t="s">
        <v>80</v>
      </c>
      <c r="L3" s="31" t="s">
        <v>84</v>
      </c>
      <c r="M3" s="20"/>
      <c r="N3" s="21"/>
    </row>
    <row r="4" spans="1:14" ht="13.5" thickBot="1">
      <c r="A4" s="27"/>
      <c r="B4" s="27"/>
      <c r="C4" s="27"/>
      <c r="D4" s="27" t="s">
        <v>45</v>
      </c>
      <c r="E4" s="45" t="s">
        <v>77</v>
      </c>
      <c r="F4" s="46"/>
      <c r="G4" s="46"/>
      <c r="H4" s="47"/>
      <c r="I4" s="27"/>
      <c r="J4" s="22" t="s">
        <v>75</v>
      </c>
      <c r="K4" s="22" t="s">
        <v>79</v>
      </c>
      <c r="L4" s="22"/>
      <c r="M4" s="23"/>
      <c r="N4" s="24"/>
    </row>
    <row r="5" spans="1:14" ht="13.5" thickBot="1">
      <c r="A5" s="32" t="s">
        <v>40</v>
      </c>
      <c r="B5" s="36">
        <v>603603.95</v>
      </c>
      <c r="C5" s="32">
        <v>558937.26</v>
      </c>
      <c r="D5" s="32">
        <v>92075.18</v>
      </c>
      <c r="E5" s="48" t="s">
        <v>48</v>
      </c>
      <c r="F5" s="41"/>
      <c r="G5" s="41"/>
      <c r="H5" s="42"/>
      <c r="I5" s="35">
        <f>SUM(I7:I25)</f>
        <v>902681</v>
      </c>
      <c r="J5" s="36">
        <v>182916</v>
      </c>
      <c r="K5" s="36">
        <v>116161.05</v>
      </c>
      <c r="L5" s="49">
        <v>496360</v>
      </c>
      <c r="M5" s="50"/>
      <c r="N5" s="51"/>
    </row>
    <row r="6" spans="1:14" ht="12.75">
      <c r="A6" s="29" t="s">
        <v>41</v>
      </c>
      <c r="B6" s="29"/>
      <c r="C6" s="29"/>
      <c r="D6" s="29"/>
      <c r="E6" s="37" t="s">
        <v>78</v>
      </c>
      <c r="F6" s="38"/>
      <c r="G6" s="38"/>
      <c r="H6" s="39"/>
      <c r="I6" s="29"/>
      <c r="J6" s="29"/>
      <c r="K6" s="29"/>
      <c r="L6" s="52" t="s">
        <v>81</v>
      </c>
      <c r="M6" s="53"/>
      <c r="N6" s="54"/>
    </row>
    <row r="7" spans="2:14" ht="12.75">
      <c r="B7" s="29"/>
      <c r="C7" s="29"/>
      <c r="D7" s="29"/>
      <c r="E7" s="31" t="s">
        <v>53</v>
      </c>
      <c r="F7" s="20"/>
      <c r="G7" s="20"/>
      <c r="H7" s="21"/>
      <c r="I7" s="29">
        <v>13000</v>
      </c>
      <c r="J7" s="29"/>
      <c r="K7" s="29"/>
      <c r="L7" s="52" t="s">
        <v>83</v>
      </c>
      <c r="M7" s="53"/>
      <c r="N7" s="54"/>
    </row>
    <row r="8" spans="1:14" ht="12.75">
      <c r="A8" s="29"/>
      <c r="B8" s="29"/>
      <c r="C8" s="29"/>
      <c r="D8" s="29"/>
      <c r="E8" s="31" t="s">
        <v>54</v>
      </c>
      <c r="F8" s="20"/>
      <c r="G8" s="20"/>
      <c r="H8" s="21"/>
      <c r="I8" s="29"/>
      <c r="J8" s="29"/>
      <c r="K8" s="29"/>
      <c r="L8" s="31"/>
      <c r="M8" s="20"/>
      <c r="N8" s="21"/>
    </row>
    <row r="9" spans="1:14" ht="12.75">
      <c r="A9" s="29"/>
      <c r="B9" s="29"/>
      <c r="C9" s="29"/>
      <c r="D9" s="29"/>
      <c r="E9" s="31" t="s">
        <v>67</v>
      </c>
      <c r="F9" s="20"/>
      <c r="G9" s="20"/>
      <c r="H9" s="21"/>
      <c r="I9" s="29"/>
      <c r="J9" s="29"/>
      <c r="K9" s="29"/>
      <c r="L9" s="31"/>
      <c r="M9" s="20"/>
      <c r="N9" s="21"/>
    </row>
    <row r="10" spans="1:14" ht="12.75">
      <c r="A10" s="29"/>
      <c r="B10" s="29"/>
      <c r="C10" s="29"/>
      <c r="D10" s="29"/>
      <c r="E10" s="31" t="s">
        <v>56</v>
      </c>
      <c r="F10" s="20"/>
      <c r="G10" s="20"/>
      <c r="H10" s="21"/>
      <c r="I10" s="29"/>
      <c r="J10" s="29"/>
      <c r="K10" s="29"/>
      <c r="L10" s="31"/>
      <c r="M10" s="20"/>
      <c r="N10" s="21"/>
    </row>
    <row r="11" spans="1:14" ht="12.75">
      <c r="A11" s="29"/>
      <c r="B11" s="29"/>
      <c r="C11" s="29"/>
      <c r="D11" s="29"/>
      <c r="E11" s="31" t="s">
        <v>55</v>
      </c>
      <c r="F11" s="20"/>
      <c r="G11" s="20"/>
      <c r="H11" s="21"/>
      <c r="I11" s="29">
        <v>10016</v>
      </c>
      <c r="J11" s="29"/>
      <c r="K11" s="29"/>
      <c r="L11" s="31"/>
      <c r="M11" s="20"/>
      <c r="N11" s="21"/>
    </row>
    <row r="12" spans="1:14" ht="12.75">
      <c r="A12" s="29"/>
      <c r="B12" s="29"/>
      <c r="C12" s="29"/>
      <c r="D12" s="29"/>
      <c r="E12" s="31" t="s">
        <v>68</v>
      </c>
      <c r="F12" s="20"/>
      <c r="G12" s="20"/>
      <c r="H12" s="21"/>
      <c r="I12" s="29"/>
      <c r="J12" s="29"/>
      <c r="K12" s="29"/>
      <c r="L12" s="31"/>
      <c r="M12" s="20"/>
      <c r="N12" s="21"/>
    </row>
    <row r="13" spans="1:14" ht="12.75">
      <c r="A13" s="29"/>
      <c r="B13" s="29"/>
      <c r="C13" s="29"/>
      <c r="D13" s="29"/>
      <c r="E13" s="31" t="s">
        <v>57</v>
      </c>
      <c r="F13" s="20"/>
      <c r="G13" s="20"/>
      <c r="H13" s="21"/>
      <c r="I13" s="29"/>
      <c r="J13" s="29"/>
      <c r="K13" s="29"/>
      <c r="L13" s="31"/>
      <c r="M13" s="20"/>
      <c r="N13" s="21"/>
    </row>
    <row r="14" spans="1:14" ht="12.75">
      <c r="A14" s="29"/>
      <c r="B14" s="29"/>
      <c r="C14" s="29"/>
      <c r="D14" s="29"/>
      <c r="E14" s="31" t="s">
        <v>58</v>
      </c>
      <c r="F14" s="20"/>
      <c r="G14" s="20"/>
      <c r="H14" s="21"/>
      <c r="I14" s="29">
        <v>20400</v>
      </c>
      <c r="J14" s="29"/>
      <c r="K14" s="29"/>
      <c r="L14" s="31"/>
      <c r="M14" s="20"/>
      <c r="N14" s="21"/>
    </row>
    <row r="15" spans="1:14" ht="12.75">
      <c r="A15" s="29"/>
      <c r="B15" s="29"/>
      <c r="C15" s="29"/>
      <c r="D15" s="29"/>
      <c r="E15" s="31" t="s">
        <v>59</v>
      </c>
      <c r="F15" s="20"/>
      <c r="G15" s="20"/>
      <c r="H15" s="21"/>
      <c r="I15" s="29"/>
      <c r="J15" s="29"/>
      <c r="K15" s="29"/>
      <c r="L15" s="31"/>
      <c r="M15" s="20"/>
      <c r="N15" s="21"/>
    </row>
    <row r="16" spans="1:14" ht="12.75">
      <c r="A16" s="29"/>
      <c r="B16" s="29"/>
      <c r="C16" s="29"/>
      <c r="D16" s="29"/>
      <c r="E16" s="31" t="s">
        <v>60</v>
      </c>
      <c r="F16" s="20"/>
      <c r="G16" s="20"/>
      <c r="H16" s="21"/>
      <c r="I16" s="29"/>
      <c r="J16" s="29"/>
      <c r="K16" s="29"/>
      <c r="L16" s="31"/>
      <c r="M16" s="20"/>
      <c r="N16" s="21"/>
    </row>
    <row r="17" spans="1:14" ht="12.75">
      <c r="A17" s="29"/>
      <c r="B17" s="29"/>
      <c r="C17" s="29"/>
      <c r="D17" s="29"/>
      <c r="E17" s="31" t="s">
        <v>61</v>
      </c>
      <c r="F17" s="20"/>
      <c r="G17" s="20"/>
      <c r="H17" s="21"/>
      <c r="I17" s="29"/>
      <c r="J17" s="29"/>
      <c r="K17" s="29"/>
      <c r="L17" s="31"/>
      <c r="M17" s="20"/>
      <c r="N17" s="21"/>
    </row>
    <row r="18" spans="1:14" ht="12.75">
      <c r="A18" s="29"/>
      <c r="B18" s="29"/>
      <c r="C18" s="29"/>
      <c r="D18" s="29"/>
      <c r="E18" s="31" t="s">
        <v>62</v>
      </c>
      <c r="F18" s="20"/>
      <c r="G18" s="20"/>
      <c r="H18" s="21"/>
      <c r="I18" s="29">
        <v>9100</v>
      </c>
      <c r="J18" s="29"/>
      <c r="K18" s="29"/>
      <c r="L18" s="31"/>
      <c r="M18" s="20"/>
      <c r="N18" s="21"/>
    </row>
    <row r="19" spans="1:14" ht="12.75">
      <c r="A19" s="29"/>
      <c r="B19" s="29"/>
      <c r="C19" s="29"/>
      <c r="D19" s="29"/>
      <c r="E19" s="31" t="s">
        <v>63</v>
      </c>
      <c r="F19" s="20"/>
      <c r="G19" s="20"/>
      <c r="H19" s="21"/>
      <c r="I19" s="29">
        <v>22910</v>
      </c>
      <c r="J19" s="29"/>
      <c r="K19" s="29"/>
      <c r="L19" s="31"/>
      <c r="M19" s="20"/>
      <c r="N19" s="21"/>
    </row>
    <row r="20" spans="1:14" ht="12.75">
      <c r="A20" s="29"/>
      <c r="B20" s="29"/>
      <c r="C20" s="29"/>
      <c r="D20" s="29"/>
      <c r="E20" s="31" t="s">
        <v>64</v>
      </c>
      <c r="F20" s="20"/>
      <c r="G20" s="20"/>
      <c r="H20" s="21"/>
      <c r="I20" s="29"/>
      <c r="J20" s="29"/>
      <c r="K20" s="29"/>
      <c r="L20" s="31"/>
      <c r="M20" s="20"/>
      <c r="N20" s="21"/>
    </row>
    <row r="21" spans="1:14" ht="12.75">
      <c r="A21" s="29"/>
      <c r="B21" s="29"/>
      <c r="C21" s="29"/>
      <c r="D21" s="29"/>
      <c r="E21" s="31" t="s">
        <v>65</v>
      </c>
      <c r="F21" s="20"/>
      <c r="G21" s="20"/>
      <c r="H21" s="21"/>
      <c r="I21" s="29"/>
      <c r="J21" s="29"/>
      <c r="K21" s="29"/>
      <c r="L21" s="31"/>
      <c r="M21" s="20"/>
      <c r="N21" s="21"/>
    </row>
    <row r="22" spans="1:14" ht="12.75">
      <c r="A22" s="29"/>
      <c r="B22" s="29"/>
      <c r="C22" s="29"/>
      <c r="D22" s="29"/>
      <c r="E22" s="31" t="s">
        <v>66</v>
      </c>
      <c r="F22" s="20"/>
      <c r="G22" s="20"/>
      <c r="H22" s="21"/>
      <c r="I22" s="29"/>
      <c r="J22" s="29"/>
      <c r="K22" s="29"/>
      <c r="L22" s="31"/>
      <c r="M22" s="20"/>
      <c r="N22" s="21"/>
    </row>
    <row r="23" spans="1:14" ht="12.75">
      <c r="A23" s="29"/>
      <c r="B23" s="29"/>
      <c r="C23" s="29"/>
      <c r="D23" s="29"/>
      <c r="E23" s="31" t="s">
        <v>69</v>
      </c>
      <c r="F23" s="20"/>
      <c r="G23" s="20"/>
      <c r="H23" s="21"/>
      <c r="I23" s="29">
        <v>66884</v>
      </c>
      <c r="J23" s="29"/>
      <c r="K23" s="29"/>
      <c r="L23" s="31"/>
      <c r="M23" s="20"/>
      <c r="N23" s="21"/>
    </row>
    <row r="24" spans="1:14" ht="12.75">
      <c r="A24" s="29"/>
      <c r="B24" s="29"/>
      <c r="C24" s="29"/>
      <c r="D24" s="29"/>
      <c r="E24" s="31" t="s">
        <v>70</v>
      </c>
      <c r="F24" s="20"/>
      <c r="G24" s="20"/>
      <c r="H24" s="21"/>
      <c r="I24" s="29">
        <v>7300</v>
      </c>
      <c r="J24" s="29"/>
      <c r="K24" s="29"/>
      <c r="L24" s="31"/>
      <c r="M24" s="20"/>
      <c r="N24" s="21"/>
    </row>
    <row r="25" spans="1:14" ht="12.75">
      <c r="A25" s="29"/>
      <c r="B25" s="29"/>
      <c r="C25" s="29"/>
      <c r="D25" s="29"/>
      <c r="E25" s="31" t="s">
        <v>71</v>
      </c>
      <c r="F25" s="20"/>
      <c r="G25" s="20"/>
      <c r="H25" s="21"/>
      <c r="I25" s="29">
        <v>753071</v>
      </c>
      <c r="J25" s="29"/>
      <c r="K25" s="29"/>
      <c r="L25" s="31"/>
      <c r="M25" s="20"/>
      <c r="N25" s="21"/>
    </row>
    <row r="26" spans="1:14" ht="13.5" thickBot="1">
      <c r="A26" s="28"/>
      <c r="B26" s="27"/>
      <c r="C26" s="27"/>
      <c r="D26" s="27"/>
      <c r="E26" s="22" t="s">
        <v>82</v>
      </c>
      <c r="F26" s="23"/>
      <c r="G26" s="23"/>
      <c r="H26" s="24"/>
      <c r="I26" s="27"/>
      <c r="J26" s="27"/>
      <c r="K26" s="27"/>
      <c r="L26" s="22"/>
      <c r="M26" s="23"/>
      <c r="N26" s="24"/>
    </row>
    <row r="32" spans="1:8" ht="15">
      <c r="A32" s="34" t="s">
        <v>49</v>
      </c>
      <c r="B32" s="34"/>
      <c r="C32" s="34"/>
      <c r="D32" s="34"/>
      <c r="E32" s="34" t="s">
        <v>50</v>
      </c>
      <c r="F32" s="34"/>
      <c r="G32" s="34"/>
      <c r="H32" s="34"/>
    </row>
    <row r="33" spans="1:8" ht="15">
      <c r="A33" s="34"/>
      <c r="B33" s="34"/>
      <c r="C33" s="34"/>
      <c r="D33" s="34"/>
      <c r="E33" s="34"/>
      <c r="F33" s="34"/>
      <c r="G33" s="34"/>
      <c r="H33" s="34"/>
    </row>
    <row r="34" spans="1:8" ht="15">
      <c r="A34" s="34"/>
      <c r="B34" s="34"/>
      <c r="C34" s="34"/>
      <c r="D34" s="34"/>
      <c r="E34" s="34"/>
      <c r="F34" s="34"/>
      <c r="G34" s="34"/>
      <c r="H34" s="34"/>
    </row>
    <row r="35" spans="1:8" ht="15">
      <c r="A35" s="34" t="s">
        <v>51</v>
      </c>
      <c r="B35" s="34"/>
      <c r="C35" s="34"/>
      <c r="D35" s="34"/>
      <c r="E35" s="34" t="s">
        <v>52</v>
      </c>
      <c r="F35" s="34"/>
      <c r="G35" s="34"/>
      <c r="H35" s="34"/>
    </row>
  </sheetData>
  <mergeCells count="6">
    <mergeCell ref="L5:N5"/>
    <mergeCell ref="E6:H6"/>
    <mergeCell ref="E2:H2"/>
    <mergeCell ref="E3:H3"/>
    <mergeCell ref="E4:H4"/>
    <mergeCell ref="E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Кутлху</cp:lastModifiedBy>
  <cp:lastPrinted>2012-01-23T23:51:51Z</cp:lastPrinted>
  <dcterms:created xsi:type="dcterms:W3CDTF">2011-01-21T17:42:36Z</dcterms:created>
  <dcterms:modified xsi:type="dcterms:W3CDTF">2012-02-21T13:53:20Z</dcterms:modified>
  <cp:category/>
  <cp:version/>
  <cp:contentType/>
  <cp:contentStatus/>
</cp:coreProperties>
</file>